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credithours">Sheet2!$G$6:$G$21</definedName>
    <definedName name="marks">Sheet2!$E$6:$F$18</definedName>
    <definedName name="MARKS22">[1]Sheet2!$J$3:$K$15</definedName>
    <definedName name="marksnew">Sheet2!$K$6:$L$21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1" i="1" l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F29" i="1"/>
  <c r="E29" i="1" s="1"/>
  <c r="F10" i="1"/>
  <c r="H8" i="1"/>
  <c r="E10" i="1" l="1"/>
  <c r="F6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I32" i="1"/>
  <c r="I35" i="1" s="1"/>
  <c r="H32" i="1" l="1"/>
  <c r="H35" i="1" l="1"/>
  <c r="J35" i="1" s="1"/>
  <c r="J32" i="1"/>
</calcChain>
</file>

<file path=xl/sharedStrings.xml><?xml version="1.0" encoding="utf-8"?>
<sst xmlns="http://schemas.openxmlformats.org/spreadsheetml/2006/main" count="135" uniqueCount="62">
  <si>
    <t>النقاط</t>
  </si>
  <si>
    <t>من 4</t>
  </si>
  <si>
    <t>اختيار عدد الساعات</t>
  </si>
  <si>
    <t>F</t>
  </si>
  <si>
    <t>المادة الاولى</t>
  </si>
  <si>
    <t>المادة الثانية</t>
  </si>
  <si>
    <t>المادة الثالثة</t>
  </si>
  <si>
    <t>B</t>
  </si>
  <si>
    <t>المادة الرابعة</t>
  </si>
  <si>
    <t>B+</t>
  </si>
  <si>
    <t>المادة الخامسة</t>
  </si>
  <si>
    <t>المادة السادسة</t>
  </si>
  <si>
    <t>المادة السابعة</t>
  </si>
  <si>
    <t>A</t>
  </si>
  <si>
    <t>المادة الثامنة</t>
  </si>
  <si>
    <t>المادة التاسعة</t>
  </si>
  <si>
    <t>C</t>
  </si>
  <si>
    <t>المادة العاشرة</t>
  </si>
  <si>
    <t>D+</t>
  </si>
  <si>
    <t>المادة الحادية عشر</t>
  </si>
  <si>
    <t>B-</t>
  </si>
  <si>
    <t>المادة الثانية عشر</t>
  </si>
  <si>
    <t>المادة الثالثة عشر</t>
  </si>
  <si>
    <t>المادة الرابعة عشر</t>
  </si>
  <si>
    <t>C+</t>
  </si>
  <si>
    <t>المادة الخامسة عشر</t>
  </si>
  <si>
    <t>المادة السادسة عشر</t>
  </si>
  <si>
    <t>المادة السابعة عشر</t>
  </si>
  <si>
    <t>المادة الثامنة عشر</t>
  </si>
  <si>
    <t>المادة التاسعة عشر</t>
  </si>
  <si>
    <t>المادة العشرون</t>
  </si>
  <si>
    <t>-----</t>
  </si>
  <si>
    <t>الساعات</t>
  </si>
  <si>
    <t>A-</t>
  </si>
  <si>
    <t>C-</t>
  </si>
  <si>
    <t>D</t>
  </si>
  <si>
    <t>D-</t>
  </si>
  <si>
    <t>المعدل التراكمي</t>
  </si>
  <si>
    <t>المعدل الفصلي</t>
  </si>
  <si>
    <t>المادة جديدة ام معادة</t>
  </si>
  <si>
    <t>جديدة</t>
  </si>
  <si>
    <t>معادة</t>
  </si>
  <si>
    <t>العلامة القديمة</t>
  </si>
  <si>
    <t>النقاط من 4</t>
  </si>
  <si>
    <t>عدد الساعات الفصلية</t>
  </si>
  <si>
    <t>عدد الساعات التراكمية</t>
  </si>
  <si>
    <t>عدد النقاط المعادة</t>
  </si>
  <si>
    <t>مجموع الساعات المعادة</t>
  </si>
  <si>
    <t>مجموع النقاط التراكمية</t>
  </si>
  <si>
    <t>العلامة الجديدة</t>
  </si>
  <si>
    <t>عدد الساعات اللتي انهاها الطالب بنجاح المحتسبة في المعدل</t>
  </si>
  <si>
    <t>احتساب المعدل التراكمي</t>
  </si>
  <si>
    <r>
      <t>يرجى ادخال البيانات المطلوبة (</t>
    </r>
    <r>
      <rPr>
        <b/>
        <sz val="16"/>
        <color theme="4"/>
        <rFont val="Calibri"/>
        <family val="2"/>
        <scheme val="minor"/>
      </rPr>
      <t>باللون الازرق فقط</t>
    </r>
    <r>
      <rPr>
        <b/>
        <sz val="16"/>
        <color rgb="FFC00000"/>
        <rFont val="Calibri"/>
        <family val="2"/>
        <scheme val="minor"/>
      </rPr>
      <t>)</t>
    </r>
  </si>
  <si>
    <t>D- (حسب نظام العلامات الجديد )</t>
  </si>
  <si>
    <t>D (حسب نظام العلامات القديم )</t>
  </si>
  <si>
    <t>D- (حسب نظام العلامات القديم)</t>
  </si>
  <si>
    <t>F (حسب نظام العلامات الجديد)</t>
  </si>
  <si>
    <t>F (حسب نظام العلامات القديم)</t>
  </si>
  <si>
    <t>D ( حسب نظام العلامات الجديد )</t>
  </si>
  <si>
    <t>مجموع النقاط الفصلي</t>
  </si>
  <si>
    <t>مجموع النقاط التراكمي</t>
  </si>
  <si>
    <r>
      <t xml:space="preserve">اعداد وتصميم :سليمان الخلايلة
وحدة القبول والتسجيل
الجامعة الاردنية
</t>
    </r>
    <r>
      <rPr>
        <b/>
        <sz val="20"/>
        <color theme="0"/>
        <rFont val="Calibri Light"/>
        <family val="2"/>
        <scheme val="major"/>
      </rPr>
      <t>S.KHALAILEH@JU.EDU.JO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</si>
</sst>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6"/>
      <color theme="1"/>
      <name val="Andalus"/>
      <family val="1"/>
    </font>
    <font>
      <b/>
      <sz val="16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20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hidden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2" fontId="2" fillId="5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locked="0"/>
    </xf>
    <xf numFmtId="2" fontId="2" fillId="5" borderId="9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0" fillId="0" borderId="0" xfId="0" applyProtection="1">
      <protection hidden="1"/>
    </xf>
    <xf numFmtId="0" fontId="3" fillId="0" borderId="5" xfId="0" applyFont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7" fillId="7" borderId="10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/>
      <protection hidden="1"/>
    </xf>
    <xf numFmtId="0" fontId="7" fillId="7" borderId="7" xfId="0" applyFont="1" applyFill="1" applyBorder="1" applyAlignment="1" applyProtection="1">
      <alignment horizontal="center" vertical="center"/>
      <protection hidden="1"/>
    </xf>
    <xf numFmtId="0" fontId="7" fillId="7" borderId="1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7" borderId="13" xfId="0" applyFont="1" applyFill="1" applyBorder="1" applyAlignment="1" applyProtection="1">
      <alignment horizontal="center" vertical="center"/>
      <protection hidden="1"/>
    </xf>
    <xf numFmtId="0" fontId="7" fillId="7" borderId="14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2</xdr:row>
      <xdr:rowOff>0</xdr:rowOff>
    </xdr:from>
    <xdr:to>
      <xdr:col>9</xdr:col>
      <xdr:colOff>2695575</xdr:colOff>
      <xdr:row>8</xdr:row>
      <xdr:rowOff>219075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0"/>
          <a:ext cx="2343150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</xdr:row>
      <xdr:rowOff>152400</xdr:rowOff>
    </xdr:from>
    <xdr:to>
      <xdr:col>6</xdr:col>
      <xdr:colOff>971550</xdr:colOff>
      <xdr:row>6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533400"/>
          <a:ext cx="1171575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ew%20folder%20(5)\&#1575;&#1604;&#1605;&#1593;&#1583;&#1604;%20&#1575;&#1604;&#1587;&#1606;&#1608;&#1610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J3" t="str">
            <v>-----</v>
          </cell>
          <cell r="K3" t="str">
            <v>العلامة نقاط</v>
          </cell>
        </row>
        <row r="4">
          <cell r="J4" t="str">
            <v>A</v>
          </cell>
          <cell r="K4">
            <v>4</v>
          </cell>
        </row>
        <row r="5">
          <cell r="J5" t="str">
            <v>A-</v>
          </cell>
          <cell r="K5">
            <v>3.75</v>
          </cell>
        </row>
        <row r="6">
          <cell r="J6" t="str">
            <v>B+</v>
          </cell>
          <cell r="K6">
            <v>3.5</v>
          </cell>
        </row>
        <row r="7">
          <cell r="J7" t="str">
            <v>B</v>
          </cell>
          <cell r="K7">
            <v>3</v>
          </cell>
        </row>
        <row r="8">
          <cell r="J8" t="str">
            <v>B-</v>
          </cell>
          <cell r="K8">
            <v>2.75</v>
          </cell>
        </row>
        <row r="9">
          <cell r="J9" t="str">
            <v>C+</v>
          </cell>
          <cell r="K9">
            <v>2.5</v>
          </cell>
        </row>
        <row r="10">
          <cell r="J10" t="str">
            <v>C</v>
          </cell>
          <cell r="K10">
            <v>2</v>
          </cell>
        </row>
        <row r="11">
          <cell r="J11" t="str">
            <v>C-</v>
          </cell>
          <cell r="K11">
            <v>1.75</v>
          </cell>
        </row>
        <row r="12">
          <cell r="J12" t="str">
            <v>D+</v>
          </cell>
          <cell r="K12">
            <v>1.5</v>
          </cell>
        </row>
        <row r="13">
          <cell r="J13" t="str">
            <v>D</v>
          </cell>
          <cell r="K13">
            <v>1.25</v>
          </cell>
        </row>
        <row r="14">
          <cell r="J14" t="str">
            <v>D-</v>
          </cell>
          <cell r="K14">
            <v>1</v>
          </cell>
        </row>
        <row r="15">
          <cell r="J15" t="str">
            <v>F</v>
          </cell>
          <cell r="K15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showGridLines="0" tabSelected="1" workbookViewId="0">
      <selection activeCell="I15" sqref="I15"/>
    </sheetView>
  </sheetViews>
  <sheetFormatPr defaultRowHeight="15" x14ac:dyDescent="0.25"/>
  <cols>
    <col min="2" max="2" width="10.7109375" style="6" hidden="1" customWidth="1"/>
    <col min="3" max="3" width="12.5703125" hidden="1" customWidth="1"/>
    <col min="4" max="4" width="17.5703125" bestFit="1" customWidth="1"/>
    <col min="5" max="5" width="26.7109375" hidden="1" customWidth="1"/>
    <col min="6" max="6" width="17.5703125" hidden="1" customWidth="1"/>
    <col min="7" max="7" width="32" bestFit="1" customWidth="1"/>
    <col min="8" max="8" width="26.7109375" bestFit="1" customWidth="1"/>
    <col min="9" max="9" width="55.42578125" bestFit="1" customWidth="1"/>
    <col min="10" max="10" width="48.5703125" bestFit="1" customWidth="1"/>
  </cols>
  <sheetData>
    <row r="1" spans="2:10" x14ac:dyDescent="0.25">
      <c r="B1" s="16"/>
    </row>
    <row r="2" spans="2:10" ht="15.75" thickBot="1" x14ac:dyDescent="0.3">
      <c r="B2" s="16"/>
    </row>
    <row r="3" spans="2:10" ht="45" thickBot="1" x14ac:dyDescent="0.3">
      <c r="H3" s="32" t="s">
        <v>51</v>
      </c>
      <c r="I3" s="33"/>
      <c r="J3" s="17"/>
    </row>
    <row r="4" spans="2:10" ht="15.75" thickBot="1" x14ac:dyDescent="0.3">
      <c r="I4" s="14"/>
      <c r="J4" s="17"/>
    </row>
    <row r="5" spans="2:10" ht="21.75" thickBot="1" x14ac:dyDescent="0.4">
      <c r="I5" s="15" t="s">
        <v>52</v>
      </c>
      <c r="J5" s="17"/>
    </row>
    <row r="6" spans="2:10" ht="18.75" x14ac:dyDescent="0.3">
      <c r="E6" s="2" t="s">
        <v>46</v>
      </c>
      <c r="F6" s="2">
        <f>SUMIF(H10:H29,"معادة",E10:E29)</f>
        <v>0</v>
      </c>
      <c r="H6" s="11"/>
      <c r="I6" s="10" t="s">
        <v>50</v>
      </c>
      <c r="J6" s="17"/>
    </row>
    <row r="7" spans="2:10" ht="18.75" x14ac:dyDescent="0.3">
      <c r="E7" s="2" t="s">
        <v>47</v>
      </c>
      <c r="F7" s="2">
        <f>SUMIF(H10:H29,"معادة",I10:I29)</f>
        <v>0</v>
      </c>
      <c r="H7" s="11"/>
      <c r="I7" s="4" t="s">
        <v>37</v>
      </c>
      <c r="J7" s="17"/>
    </row>
    <row r="8" spans="2:10" ht="18.75" hidden="1" customHeight="1" x14ac:dyDescent="0.3">
      <c r="H8" s="4">
        <f>H6*H7</f>
        <v>0</v>
      </c>
      <c r="I8" s="4" t="s">
        <v>48</v>
      </c>
      <c r="J8" s="17"/>
    </row>
    <row r="9" spans="2:10" ht="18.75" x14ac:dyDescent="0.3">
      <c r="B9" s="1" t="s">
        <v>0</v>
      </c>
      <c r="C9" s="1" t="s">
        <v>1</v>
      </c>
      <c r="D9" s="2" t="s">
        <v>49</v>
      </c>
      <c r="E9" s="2" t="s">
        <v>0</v>
      </c>
      <c r="F9" s="2" t="s">
        <v>43</v>
      </c>
      <c r="G9" s="2" t="s">
        <v>42</v>
      </c>
      <c r="H9" s="2" t="s">
        <v>39</v>
      </c>
      <c r="I9" s="2" t="s">
        <v>2</v>
      </c>
      <c r="J9" s="18"/>
    </row>
    <row r="10" spans="2:10" ht="18.75" x14ac:dyDescent="0.3">
      <c r="B10" s="3">
        <f t="shared" ref="B10:B29" si="0">SUM(I10*C10)</f>
        <v>0</v>
      </c>
      <c r="C10" s="3">
        <f t="shared" ref="C10:C29" si="1">VLOOKUP(D10,marks,2,0)</f>
        <v>0</v>
      </c>
      <c r="D10" s="11" t="s">
        <v>31</v>
      </c>
      <c r="E10" s="11">
        <f>SUM(F10*I10)</f>
        <v>0</v>
      </c>
      <c r="F10" s="11">
        <f t="shared" ref="F10:F29" si="2">VLOOKUP(G10,marksnew,2,0)</f>
        <v>0</v>
      </c>
      <c r="G10" s="11" t="s">
        <v>31</v>
      </c>
      <c r="H10" s="11" t="s">
        <v>40</v>
      </c>
      <c r="I10" s="11">
        <v>0</v>
      </c>
      <c r="J10" s="4" t="s">
        <v>4</v>
      </c>
    </row>
    <row r="11" spans="2:10" ht="18.75" x14ac:dyDescent="0.3">
      <c r="B11" s="3">
        <f t="shared" si="0"/>
        <v>0</v>
      </c>
      <c r="C11" s="3">
        <f t="shared" si="1"/>
        <v>0</v>
      </c>
      <c r="D11" s="11" t="s">
        <v>31</v>
      </c>
      <c r="E11" s="11">
        <f t="shared" ref="E11:E29" si="3">SUM(F11*I11)</f>
        <v>0</v>
      </c>
      <c r="F11" s="11">
        <f t="shared" si="2"/>
        <v>0</v>
      </c>
      <c r="G11" s="11" t="s">
        <v>31</v>
      </c>
      <c r="H11" s="11" t="s">
        <v>40</v>
      </c>
      <c r="I11" s="11">
        <v>0</v>
      </c>
      <c r="J11" s="4" t="s">
        <v>5</v>
      </c>
    </row>
    <row r="12" spans="2:10" ht="18.75" x14ac:dyDescent="0.3">
      <c r="B12" s="3">
        <f t="shared" si="0"/>
        <v>0</v>
      </c>
      <c r="C12" s="3">
        <f t="shared" si="1"/>
        <v>0</v>
      </c>
      <c r="D12" s="11" t="s">
        <v>31</v>
      </c>
      <c r="E12" s="11">
        <f t="shared" si="3"/>
        <v>0</v>
      </c>
      <c r="F12" s="11">
        <f t="shared" si="2"/>
        <v>0</v>
      </c>
      <c r="G12" s="11" t="s">
        <v>31</v>
      </c>
      <c r="H12" s="11" t="s">
        <v>40</v>
      </c>
      <c r="I12" s="11">
        <v>0</v>
      </c>
      <c r="J12" s="4" t="s">
        <v>6</v>
      </c>
    </row>
    <row r="13" spans="2:10" ht="18.75" x14ac:dyDescent="0.3">
      <c r="B13" s="3">
        <f t="shared" si="0"/>
        <v>0</v>
      </c>
      <c r="C13" s="3">
        <f t="shared" si="1"/>
        <v>0</v>
      </c>
      <c r="D13" s="11" t="s">
        <v>31</v>
      </c>
      <c r="E13" s="11">
        <f t="shared" si="3"/>
        <v>0</v>
      </c>
      <c r="F13" s="11">
        <f t="shared" si="2"/>
        <v>0</v>
      </c>
      <c r="G13" s="11" t="s">
        <v>31</v>
      </c>
      <c r="H13" s="11" t="s">
        <v>40</v>
      </c>
      <c r="I13" s="11">
        <v>0</v>
      </c>
      <c r="J13" s="4" t="s">
        <v>8</v>
      </c>
    </row>
    <row r="14" spans="2:10" ht="18.75" x14ac:dyDescent="0.3">
      <c r="B14" s="3">
        <f t="shared" si="0"/>
        <v>0</v>
      </c>
      <c r="C14" s="3">
        <f t="shared" si="1"/>
        <v>0</v>
      </c>
      <c r="D14" s="11" t="s">
        <v>31</v>
      </c>
      <c r="E14" s="11">
        <f t="shared" si="3"/>
        <v>0</v>
      </c>
      <c r="F14" s="11">
        <f t="shared" si="2"/>
        <v>0</v>
      </c>
      <c r="G14" s="11" t="s">
        <v>31</v>
      </c>
      <c r="H14" s="11" t="s">
        <v>40</v>
      </c>
      <c r="I14" s="11">
        <v>0</v>
      </c>
      <c r="J14" s="4" t="s">
        <v>10</v>
      </c>
    </row>
    <row r="15" spans="2:10" ht="18.75" x14ac:dyDescent="0.3">
      <c r="B15" s="3">
        <f t="shared" si="0"/>
        <v>0</v>
      </c>
      <c r="C15" s="3">
        <f t="shared" si="1"/>
        <v>0</v>
      </c>
      <c r="D15" s="11" t="s">
        <v>31</v>
      </c>
      <c r="E15" s="11">
        <f t="shared" si="3"/>
        <v>0</v>
      </c>
      <c r="F15" s="11">
        <f t="shared" si="2"/>
        <v>0</v>
      </c>
      <c r="G15" s="11" t="s">
        <v>31</v>
      </c>
      <c r="H15" s="11" t="s">
        <v>40</v>
      </c>
      <c r="I15" s="11">
        <v>0</v>
      </c>
      <c r="J15" s="4" t="s">
        <v>11</v>
      </c>
    </row>
    <row r="16" spans="2:10" ht="18.75" x14ac:dyDescent="0.3">
      <c r="B16" s="3">
        <f t="shared" si="0"/>
        <v>0</v>
      </c>
      <c r="C16" s="3">
        <f t="shared" si="1"/>
        <v>0</v>
      </c>
      <c r="D16" s="11" t="s">
        <v>31</v>
      </c>
      <c r="E16" s="11">
        <f t="shared" si="3"/>
        <v>0</v>
      </c>
      <c r="F16" s="11">
        <f t="shared" si="2"/>
        <v>0</v>
      </c>
      <c r="G16" s="11" t="s">
        <v>31</v>
      </c>
      <c r="H16" s="11" t="s">
        <v>40</v>
      </c>
      <c r="I16" s="11">
        <v>0</v>
      </c>
      <c r="J16" s="4" t="s">
        <v>12</v>
      </c>
    </row>
    <row r="17" spans="2:10" ht="18.75" x14ac:dyDescent="0.3">
      <c r="B17" s="3">
        <f t="shared" si="0"/>
        <v>0</v>
      </c>
      <c r="C17" s="3">
        <f t="shared" si="1"/>
        <v>0</v>
      </c>
      <c r="D17" s="11" t="s">
        <v>31</v>
      </c>
      <c r="E17" s="11">
        <f t="shared" si="3"/>
        <v>0</v>
      </c>
      <c r="F17" s="11">
        <f t="shared" si="2"/>
        <v>0</v>
      </c>
      <c r="G17" s="11" t="s">
        <v>31</v>
      </c>
      <c r="H17" s="11" t="s">
        <v>40</v>
      </c>
      <c r="I17" s="11">
        <v>0</v>
      </c>
      <c r="J17" s="4" t="s">
        <v>14</v>
      </c>
    </row>
    <row r="18" spans="2:10" ht="18.75" x14ac:dyDescent="0.3">
      <c r="B18" s="3">
        <f t="shared" si="0"/>
        <v>0</v>
      </c>
      <c r="C18" s="3">
        <f t="shared" si="1"/>
        <v>0</v>
      </c>
      <c r="D18" s="11" t="s">
        <v>31</v>
      </c>
      <c r="E18" s="11">
        <f t="shared" si="3"/>
        <v>0</v>
      </c>
      <c r="F18" s="11">
        <f t="shared" si="2"/>
        <v>0</v>
      </c>
      <c r="G18" s="11" t="s">
        <v>31</v>
      </c>
      <c r="H18" s="11" t="s">
        <v>40</v>
      </c>
      <c r="I18" s="11">
        <v>0</v>
      </c>
      <c r="J18" s="4" t="s">
        <v>15</v>
      </c>
    </row>
    <row r="19" spans="2:10" ht="19.5" thickBot="1" x14ac:dyDescent="0.35">
      <c r="B19" s="3">
        <f t="shared" si="0"/>
        <v>0</v>
      </c>
      <c r="C19" s="3">
        <f t="shared" si="1"/>
        <v>0</v>
      </c>
      <c r="D19" s="11" t="s">
        <v>31</v>
      </c>
      <c r="E19" s="11">
        <f t="shared" si="3"/>
        <v>0</v>
      </c>
      <c r="F19" s="11">
        <f t="shared" si="2"/>
        <v>0</v>
      </c>
      <c r="G19" s="11" t="s">
        <v>31</v>
      </c>
      <c r="H19" s="11" t="s">
        <v>40</v>
      </c>
      <c r="I19" s="11">
        <v>0</v>
      </c>
      <c r="J19" s="4" t="s">
        <v>17</v>
      </c>
    </row>
    <row r="20" spans="2:10" ht="18.75" hidden="1" x14ac:dyDescent="0.3">
      <c r="B20" s="3">
        <f t="shared" si="0"/>
        <v>0</v>
      </c>
      <c r="C20" s="3">
        <f t="shared" si="1"/>
        <v>0</v>
      </c>
      <c r="D20" s="11" t="s">
        <v>31</v>
      </c>
      <c r="E20" s="11">
        <f t="shared" si="3"/>
        <v>0</v>
      </c>
      <c r="F20" s="11">
        <f t="shared" si="2"/>
        <v>0</v>
      </c>
      <c r="G20" s="11" t="s">
        <v>31</v>
      </c>
      <c r="H20" s="11" t="s">
        <v>31</v>
      </c>
      <c r="I20" s="11">
        <v>0</v>
      </c>
      <c r="J20" s="4" t="s">
        <v>19</v>
      </c>
    </row>
    <row r="21" spans="2:10" ht="18.75" hidden="1" x14ac:dyDescent="0.3">
      <c r="B21" s="3">
        <f t="shared" si="0"/>
        <v>0</v>
      </c>
      <c r="C21" s="3">
        <f t="shared" si="1"/>
        <v>0</v>
      </c>
      <c r="D21" s="11" t="s">
        <v>31</v>
      </c>
      <c r="E21" s="11">
        <f t="shared" si="3"/>
        <v>0</v>
      </c>
      <c r="F21" s="11">
        <f t="shared" si="2"/>
        <v>0</v>
      </c>
      <c r="G21" s="11" t="s">
        <v>31</v>
      </c>
      <c r="H21" s="11" t="s">
        <v>31</v>
      </c>
      <c r="I21" s="11">
        <v>0</v>
      </c>
      <c r="J21" s="4" t="s">
        <v>21</v>
      </c>
    </row>
    <row r="22" spans="2:10" ht="18.75" hidden="1" x14ac:dyDescent="0.3">
      <c r="B22" s="3">
        <f t="shared" si="0"/>
        <v>0</v>
      </c>
      <c r="C22" s="3">
        <f t="shared" si="1"/>
        <v>0</v>
      </c>
      <c r="D22" s="11" t="s">
        <v>31</v>
      </c>
      <c r="E22" s="11">
        <f t="shared" si="3"/>
        <v>0</v>
      </c>
      <c r="F22" s="11">
        <f t="shared" si="2"/>
        <v>0</v>
      </c>
      <c r="G22" s="11" t="s">
        <v>31</v>
      </c>
      <c r="H22" s="11" t="s">
        <v>31</v>
      </c>
      <c r="I22" s="11">
        <v>0</v>
      </c>
      <c r="J22" s="4" t="s">
        <v>22</v>
      </c>
    </row>
    <row r="23" spans="2:10" ht="18.75" hidden="1" x14ac:dyDescent="0.3">
      <c r="B23" s="3">
        <f t="shared" si="0"/>
        <v>0</v>
      </c>
      <c r="C23" s="3">
        <f t="shared" si="1"/>
        <v>0</v>
      </c>
      <c r="D23" s="11" t="s">
        <v>31</v>
      </c>
      <c r="E23" s="11">
        <f t="shared" si="3"/>
        <v>0</v>
      </c>
      <c r="F23" s="11">
        <f t="shared" si="2"/>
        <v>0</v>
      </c>
      <c r="G23" s="11" t="s">
        <v>31</v>
      </c>
      <c r="H23" s="11" t="s">
        <v>31</v>
      </c>
      <c r="I23" s="11">
        <v>0</v>
      </c>
      <c r="J23" s="4" t="s">
        <v>23</v>
      </c>
    </row>
    <row r="24" spans="2:10" ht="18.75" hidden="1" x14ac:dyDescent="0.3">
      <c r="B24" s="3">
        <f t="shared" si="0"/>
        <v>0</v>
      </c>
      <c r="C24" s="3">
        <f t="shared" si="1"/>
        <v>0</v>
      </c>
      <c r="D24" s="11" t="s">
        <v>31</v>
      </c>
      <c r="E24" s="11">
        <f t="shared" si="3"/>
        <v>0</v>
      </c>
      <c r="F24" s="11">
        <f t="shared" si="2"/>
        <v>0</v>
      </c>
      <c r="G24" s="11" t="s">
        <v>31</v>
      </c>
      <c r="H24" s="11" t="s">
        <v>31</v>
      </c>
      <c r="I24" s="11">
        <v>0</v>
      </c>
      <c r="J24" s="4" t="s">
        <v>25</v>
      </c>
    </row>
    <row r="25" spans="2:10" ht="18.75" hidden="1" x14ac:dyDescent="0.3">
      <c r="B25" s="3">
        <f t="shared" si="0"/>
        <v>0</v>
      </c>
      <c r="C25" s="3">
        <f t="shared" si="1"/>
        <v>0</v>
      </c>
      <c r="D25" s="11" t="s">
        <v>31</v>
      </c>
      <c r="E25" s="11">
        <f t="shared" si="3"/>
        <v>0</v>
      </c>
      <c r="F25" s="11">
        <f t="shared" si="2"/>
        <v>0</v>
      </c>
      <c r="G25" s="11" t="s">
        <v>31</v>
      </c>
      <c r="H25" s="11" t="s">
        <v>31</v>
      </c>
      <c r="I25" s="11">
        <v>0</v>
      </c>
      <c r="J25" s="4" t="s">
        <v>26</v>
      </c>
    </row>
    <row r="26" spans="2:10" ht="18.75" hidden="1" x14ac:dyDescent="0.3">
      <c r="B26" s="3">
        <f t="shared" si="0"/>
        <v>0</v>
      </c>
      <c r="C26" s="3">
        <f t="shared" si="1"/>
        <v>0</v>
      </c>
      <c r="D26" s="11" t="s">
        <v>31</v>
      </c>
      <c r="E26" s="11">
        <f t="shared" si="3"/>
        <v>0</v>
      </c>
      <c r="F26" s="11">
        <f t="shared" si="2"/>
        <v>0</v>
      </c>
      <c r="G26" s="11" t="s">
        <v>31</v>
      </c>
      <c r="H26" s="11" t="s">
        <v>31</v>
      </c>
      <c r="I26" s="11">
        <v>0</v>
      </c>
      <c r="J26" s="4" t="s">
        <v>27</v>
      </c>
    </row>
    <row r="27" spans="2:10" ht="18.75" hidden="1" x14ac:dyDescent="0.3">
      <c r="B27" s="3">
        <f t="shared" si="0"/>
        <v>0</v>
      </c>
      <c r="C27" s="3">
        <f t="shared" si="1"/>
        <v>0</v>
      </c>
      <c r="D27" s="11" t="s">
        <v>31</v>
      </c>
      <c r="E27" s="11">
        <f t="shared" si="3"/>
        <v>0</v>
      </c>
      <c r="F27" s="11">
        <f t="shared" si="2"/>
        <v>0</v>
      </c>
      <c r="G27" s="11" t="s">
        <v>31</v>
      </c>
      <c r="H27" s="11" t="s">
        <v>31</v>
      </c>
      <c r="I27" s="11">
        <v>0</v>
      </c>
      <c r="J27" s="4" t="s">
        <v>28</v>
      </c>
    </row>
    <row r="28" spans="2:10" ht="18.75" hidden="1" x14ac:dyDescent="0.3">
      <c r="B28" s="3">
        <f t="shared" si="0"/>
        <v>0</v>
      </c>
      <c r="C28" s="3">
        <f t="shared" si="1"/>
        <v>0</v>
      </c>
      <c r="D28" s="11" t="s">
        <v>31</v>
      </c>
      <c r="E28" s="11">
        <f t="shared" si="3"/>
        <v>0</v>
      </c>
      <c r="F28" s="11">
        <f t="shared" si="2"/>
        <v>0</v>
      </c>
      <c r="G28" s="11" t="s">
        <v>31</v>
      </c>
      <c r="H28" s="11" t="s">
        <v>31</v>
      </c>
      <c r="I28" s="11">
        <v>0</v>
      </c>
      <c r="J28" s="4" t="s">
        <v>29</v>
      </c>
    </row>
    <row r="29" spans="2:10" ht="19.5" hidden="1" thickBot="1" x14ac:dyDescent="0.35">
      <c r="B29" s="3">
        <f t="shared" si="0"/>
        <v>0</v>
      </c>
      <c r="C29" s="3">
        <f t="shared" si="1"/>
        <v>0</v>
      </c>
      <c r="D29" s="11" t="s">
        <v>31</v>
      </c>
      <c r="E29" s="11">
        <f t="shared" si="3"/>
        <v>0</v>
      </c>
      <c r="F29" s="11">
        <f t="shared" si="2"/>
        <v>0</v>
      </c>
      <c r="G29" s="11" t="s">
        <v>31</v>
      </c>
      <c r="H29" s="11" t="s">
        <v>31</v>
      </c>
      <c r="I29" s="11">
        <v>0</v>
      </c>
      <c r="J29" s="4" t="s">
        <v>30</v>
      </c>
    </row>
    <row r="30" spans="2:10" ht="18.75" x14ac:dyDescent="0.3">
      <c r="B30" s="9"/>
      <c r="D30" s="19" t="s">
        <v>61</v>
      </c>
      <c r="E30" s="20"/>
      <c r="F30" s="20"/>
      <c r="G30" s="21"/>
      <c r="H30" s="30" t="s">
        <v>59</v>
      </c>
      <c r="I30" s="28" t="s">
        <v>44</v>
      </c>
      <c r="J30" s="28" t="s">
        <v>38</v>
      </c>
    </row>
    <row r="31" spans="2:10" ht="15.75" thickBot="1" x14ac:dyDescent="0.3">
      <c r="D31" s="22"/>
      <c r="E31" s="23"/>
      <c r="F31" s="23"/>
      <c r="G31" s="24"/>
      <c r="H31" s="31"/>
      <c r="I31" s="29"/>
      <c r="J31" s="29"/>
    </row>
    <row r="32" spans="2:10" ht="24" thickBot="1" x14ac:dyDescent="0.4">
      <c r="D32" s="22"/>
      <c r="E32" s="23"/>
      <c r="F32" s="23"/>
      <c r="G32" s="24"/>
      <c r="H32" s="12">
        <f>SUM(B10:B29)</f>
        <v>0</v>
      </c>
      <c r="I32" s="7">
        <f>SUM(I10:I29)</f>
        <v>0</v>
      </c>
      <c r="J32" s="8" t="str">
        <f>IFERROR((AVERAGE(H32/I32)),"يرجى اختيار عدد الساعات واختيار العلامة")</f>
        <v>يرجى اختيار عدد الساعات واختيار العلامة</v>
      </c>
    </row>
    <row r="33" spans="4:10" x14ac:dyDescent="0.25">
      <c r="D33" s="22"/>
      <c r="E33" s="23"/>
      <c r="F33" s="23"/>
      <c r="G33" s="24"/>
      <c r="H33" s="30" t="s">
        <v>60</v>
      </c>
      <c r="I33" s="28" t="s">
        <v>45</v>
      </c>
      <c r="J33" s="28" t="s">
        <v>37</v>
      </c>
    </row>
    <row r="34" spans="4:10" ht="15.75" thickBot="1" x14ac:dyDescent="0.3">
      <c r="D34" s="22"/>
      <c r="E34" s="23"/>
      <c r="F34" s="23"/>
      <c r="G34" s="24"/>
      <c r="H34" s="31"/>
      <c r="I34" s="29"/>
      <c r="J34" s="29"/>
    </row>
    <row r="35" spans="4:10" ht="24" thickBot="1" x14ac:dyDescent="0.4">
      <c r="D35" s="25"/>
      <c r="E35" s="26"/>
      <c r="F35" s="26"/>
      <c r="G35" s="27"/>
      <c r="H35" s="12">
        <f>SUM(H8,H32)-F6</f>
        <v>0</v>
      </c>
      <c r="I35" s="7">
        <f>SUM(I32,H6)-F7</f>
        <v>0</v>
      </c>
      <c r="J35" s="8" t="str">
        <f>IFERROR(H35/I35,"يرجى اختيار عدد الساعات واختيار العلامة")</f>
        <v>يرجى اختيار عدد الساعات واختيار العلامة</v>
      </c>
    </row>
  </sheetData>
  <sheetProtection algorithmName="SHA-512" hashValue="DL1izggzN2aeEZdp6gExCFuuQ8uCpathxWccLaHw+8x0olVTHjc6daw1oVT+fZyAXkjmn1x9C9v2eyu+BBUwOw==" saltValue="wm5OSMJx2C8mHFs5QiWbHA==" spinCount="100000" sheet="1" objects="1" scenarios="1"/>
  <mergeCells count="9">
    <mergeCell ref="J3:J9"/>
    <mergeCell ref="D30:G35"/>
    <mergeCell ref="I30:I31"/>
    <mergeCell ref="J30:J31"/>
    <mergeCell ref="H30:H31"/>
    <mergeCell ref="J33:J34"/>
    <mergeCell ref="I33:I34"/>
    <mergeCell ref="H33:H34"/>
    <mergeCell ref="H3:I3"/>
  </mergeCells>
  <conditionalFormatting sqref="E11:H29 D10:H10">
    <cfRule type="duplicateValues" priority="12"/>
  </conditionalFormatting>
  <conditionalFormatting sqref="H32:I32">
    <cfRule type="cellIs" dxfId="7" priority="8" operator="lessThan">
      <formula>2</formula>
    </cfRule>
    <cfRule type="cellIs" dxfId="6" priority="9" operator="between">
      <formula>2</formula>
      <formula>4</formula>
    </cfRule>
  </conditionalFormatting>
  <conditionalFormatting sqref="J32">
    <cfRule type="cellIs" dxfId="5" priority="10" operator="lessThan">
      <formula>2</formula>
    </cfRule>
    <cfRule type="cellIs" dxfId="4" priority="11" operator="between">
      <formula>2</formula>
      <formula>4</formula>
    </cfRule>
  </conditionalFormatting>
  <conditionalFormatting sqref="J35">
    <cfRule type="cellIs" dxfId="3" priority="6" operator="lessThan">
      <formula>2</formula>
    </cfRule>
    <cfRule type="cellIs" dxfId="2" priority="7" operator="between">
      <formula>2</formula>
      <formula>4</formula>
    </cfRule>
  </conditionalFormatting>
  <conditionalFormatting sqref="H35:I35">
    <cfRule type="cellIs" dxfId="1" priority="4" operator="lessThan">
      <formula>2</formula>
    </cfRule>
    <cfRule type="cellIs" dxfId="0" priority="5" operator="between">
      <formula>2</formula>
      <formula>4</formula>
    </cfRule>
  </conditionalFormatting>
  <conditionalFormatting sqref="D11">
    <cfRule type="duplicateValues" priority="3"/>
  </conditionalFormatting>
  <conditionalFormatting sqref="D12">
    <cfRule type="duplicateValues" priority="2"/>
  </conditionalFormatting>
  <conditionalFormatting sqref="D13">
    <cfRule type="duplicateValues" priority="1"/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Sheet2!$G$7:$G$21</xm:f>
          </x14:formula1>
          <xm:sqref>I10:I29</xm:sqref>
        </x14:dataValidation>
        <x14:dataValidation type="list" allowBlank="1" showInputMessage="1" showErrorMessage="1">
          <x14:formula1>
            <xm:f>Sheet2!$E$6:$E$18</xm:f>
          </x14:formula1>
          <xm:sqref>D10:D29</xm:sqref>
        </x14:dataValidation>
        <x14:dataValidation type="list" allowBlank="1" showInputMessage="1" showErrorMessage="1">
          <x14:formula1>
            <xm:f>Sheet2!$I$7:$I$9</xm:f>
          </x14:formula1>
          <xm:sqref>H20:H29</xm:sqref>
        </x14:dataValidation>
        <x14:dataValidation type="list" allowBlank="1" showInputMessage="1" showErrorMessage="1">
          <x14:formula1>
            <xm:f>Sheet2!$K$6:$K$21</xm:f>
          </x14:formula1>
          <xm:sqref>G10:G29</xm:sqref>
        </x14:dataValidation>
        <x14:dataValidation type="list" allowBlank="1" showInputMessage="1" showErrorMessage="1">
          <x14:formula1>
            <xm:f>Sheet2!$I$8:$I$9</xm:f>
          </x14:formula1>
          <xm:sqref>H10:H19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L21"/>
  <sheetViews>
    <sheetView workbookViewId="0">
      <selection activeCell="K21" sqref="K21"/>
    </sheetView>
  </sheetViews>
  <sheetFormatPr defaultRowHeight="15" x14ac:dyDescent="0.25"/>
  <cols>
    <col min="11" max="11" width="25.28515625" bestFit="1" customWidth="1"/>
  </cols>
  <sheetData>
    <row r="6" spans="5:12" x14ac:dyDescent="0.25">
      <c r="E6" s="5" t="s">
        <v>31</v>
      </c>
      <c r="F6" s="6">
        <v>0</v>
      </c>
      <c r="G6" t="s">
        <v>32</v>
      </c>
      <c r="K6" s="5" t="s">
        <v>31</v>
      </c>
      <c r="L6" s="6">
        <v>0</v>
      </c>
    </row>
    <row r="7" spans="5:12" x14ac:dyDescent="0.25">
      <c r="E7" s="6" t="s">
        <v>13</v>
      </c>
      <c r="F7" s="6">
        <v>4</v>
      </c>
      <c r="G7">
        <v>0</v>
      </c>
      <c r="I7" s="5" t="s">
        <v>31</v>
      </c>
      <c r="K7" s="6" t="s">
        <v>13</v>
      </c>
      <c r="L7" s="6">
        <v>4</v>
      </c>
    </row>
    <row r="8" spans="5:12" x14ac:dyDescent="0.25">
      <c r="E8" s="6" t="s">
        <v>33</v>
      </c>
      <c r="F8" s="6">
        <v>3.75</v>
      </c>
      <c r="G8">
        <v>0.5</v>
      </c>
      <c r="I8" s="6" t="s">
        <v>40</v>
      </c>
      <c r="K8" s="6" t="s">
        <v>33</v>
      </c>
      <c r="L8" s="6">
        <v>3.75</v>
      </c>
    </row>
    <row r="9" spans="5:12" x14ac:dyDescent="0.25">
      <c r="E9" s="6" t="s">
        <v>9</v>
      </c>
      <c r="F9" s="6">
        <v>3.5</v>
      </c>
      <c r="G9">
        <v>1.5</v>
      </c>
      <c r="I9" s="6" t="s">
        <v>41</v>
      </c>
      <c r="K9" s="6" t="s">
        <v>9</v>
      </c>
      <c r="L9" s="6">
        <v>3.5</v>
      </c>
    </row>
    <row r="10" spans="5:12" x14ac:dyDescent="0.25">
      <c r="E10" s="6" t="s">
        <v>7</v>
      </c>
      <c r="F10" s="6">
        <v>3</v>
      </c>
      <c r="G10">
        <v>1</v>
      </c>
      <c r="K10" s="6" t="s">
        <v>7</v>
      </c>
      <c r="L10" s="6">
        <v>3</v>
      </c>
    </row>
    <row r="11" spans="5:12" x14ac:dyDescent="0.25">
      <c r="E11" s="6" t="s">
        <v>20</v>
      </c>
      <c r="F11" s="6">
        <v>2.75</v>
      </c>
      <c r="G11">
        <v>2</v>
      </c>
      <c r="K11" s="6" t="s">
        <v>20</v>
      </c>
      <c r="L11" s="6">
        <v>2.75</v>
      </c>
    </row>
    <row r="12" spans="5:12" x14ac:dyDescent="0.25">
      <c r="E12" s="6" t="s">
        <v>24</v>
      </c>
      <c r="F12" s="6">
        <v>2.5</v>
      </c>
      <c r="G12">
        <v>3</v>
      </c>
      <c r="K12" s="6" t="s">
        <v>24</v>
      </c>
      <c r="L12" s="6">
        <v>2.5</v>
      </c>
    </row>
    <row r="13" spans="5:12" x14ac:dyDescent="0.25">
      <c r="E13" s="6" t="s">
        <v>16</v>
      </c>
      <c r="F13" s="6">
        <v>2</v>
      </c>
      <c r="G13">
        <v>4</v>
      </c>
      <c r="K13" s="6" t="s">
        <v>16</v>
      </c>
      <c r="L13" s="6">
        <v>2</v>
      </c>
    </row>
    <row r="14" spans="5:12" x14ac:dyDescent="0.25">
      <c r="E14" s="6" t="s">
        <v>34</v>
      </c>
      <c r="F14" s="6">
        <v>1.75</v>
      </c>
      <c r="G14">
        <v>5</v>
      </c>
      <c r="K14" s="6" t="s">
        <v>34</v>
      </c>
      <c r="L14" s="6">
        <v>1.75</v>
      </c>
    </row>
    <row r="15" spans="5:12" x14ac:dyDescent="0.25">
      <c r="E15" s="6" t="s">
        <v>18</v>
      </c>
      <c r="F15" s="6">
        <v>1.5</v>
      </c>
      <c r="G15">
        <v>6</v>
      </c>
      <c r="K15" s="6" t="s">
        <v>18</v>
      </c>
      <c r="L15" s="6">
        <v>1.5</v>
      </c>
    </row>
    <row r="16" spans="5:12" x14ac:dyDescent="0.25">
      <c r="E16" s="6" t="s">
        <v>35</v>
      </c>
      <c r="F16" s="6">
        <v>1.25</v>
      </c>
      <c r="G16">
        <v>7</v>
      </c>
      <c r="K16" s="13" t="s">
        <v>58</v>
      </c>
      <c r="L16" s="6">
        <v>1.25</v>
      </c>
    </row>
    <row r="17" spans="5:12" x14ac:dyDescent="0.25">
      <c r="E17" s="6" t="s">
        <v>36</v>
      </c>
      <c r="F17" s="6">
        <v>1</v>
      </c>
      <c r="G17">
        <v>8</v>
      </c>
      <c r="K17" s="13" t="s">
        <v>54</v>
      </c>
      <c r="L17" s="6">
        <v>1</v>
      </c>
    </row>
    <row r="18" spans="5:12" x14ac:dyDescent="0.25">
      <c r="E18" s="6" t="s">
        <v>3</v>
      </c>
      <c r="F18" s="6">
        <v>0.5</v>
      </c>
      <c r="G18">
        <v>9</v>
      </c>
      <c r="K18" s="13" t="s">
        <v>53</v>
      </c>
      <c r="L18" s="6">
        <v>1</v>
      </c>
    </row>
    <row r="19" spans="5:12" x14ac:dyDescent="0.25">
      <c r="G19">
        <v>10</v>
      </c>
      <c r="K19" s="13" t="s">
        <v>55</v>
      </c>
      <c r="L19" s="6">
        <v>0.75</v>
      </c>
    </row>
    <row r="20" spans="5:12" x14ac:dyDescent="0.25">
      <c r="G20">
        <v>11</v>
      </c>
      <c r="K20" s="13" t="s">
        <v>56</v>
      </c>
      <c r="L20" s="6">
        <v>0.5</v>
      </c>
    </row>
    <row r="21" spans="5:12" x14ac:dyDescent="0.25">
      <c r="G21">
        <v>12</v>
      </c>
      <c r="K21" s="13" t="s">
        <v>57</v>
      </c>
      <c r="L21" s="6">
        <v>0</v>
      </c>
    </row>
  </sheetData>
  <sheetProtection algorithmName="SHA-512" hashValue="WfZZr5hgV2XB4EyweP+j1axGP7e0tMETqOAXPguYOs9Jxj99GA4gwg8bY8lKdBMg6sUPaKGbaDGzjDgKw3Aj4w==" saltValue="XyUgLQNAD+PqpNHfY8D3AA==" spinCount="100000" sheet="1" objects="1" scenarios="1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3B3D608D6D3A499D0735F1D41B28EC" ma:contentTypeVersion="2" ma:contentTypeDescription="Create a new document." ma:contentTypeScope="" ma:versionID="d056dd2b35303b8399bf237f60643c57">
  <xsd:schema xmlns:xsd="http://www.w3.org/2001/XMLSchema" xmlns:xs="http://www.w3.org/2001/XMLSchema" xmlns:p="http://schemas.microsoft.com/office/2006/metadata/properties" xmlns:ns1="http://schemas.microsoft.com/sharepoint/v3" xmlns:ns2="f4dbe945-954c-4731-8c3b-68cd562ea22a" targetNamespace="http://schemas.microsoft.com/office/2006/metadata/properties" ma:root="true" ma:fieldsID="ba5910c06503cebf2ea5c163d85e963e" ns1:_="" ns2:_="">
    <xsd:import namespace="http://schemas.microsoft.com/sharepoint/v3"/>
    <xsd:import namespace="f4dbe945-954c-4731-8c3b-68cd562ea2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be945-954c-4731-8c3b-68cd562ea2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f4dbe945-954c-4731-8c3b-68cd562ea22a">62WCUPU4CZVW-9-204</_dlc_DocId>
    <_dlc_DocIdUrl xmlns="f4dbe945-954c-4731-8c3b-68cd562ea22a">
      <Url>https://registration.ju.edu.jo/_layouts/15/DocIdRedir.aspx?ID=62WCUPU4CZVW-9-204</Url>
      <Description>62WCUPU4CZVW-9-204</Description>
    </_dlc_DocIdUrl>
  </documentManagement>
</p:properties>
</file>

<file path=customXml/itemProps1.xml><?xml version="1.0" encoding="utf-8"?>
<ds:datastoreItem xmlns:ds="http://schemas.openxmlformats.org/officeDocument/2006/customXml" ds:itemID="{FCBBD4C8-E7B3-43E0-B4A9-F22190AB4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80546-AC1F-48E1-9137-C7B1A2BB2F5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E828AF-7432-47A3-AB8C-C496B9E40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dbe945-954c-4731-8c3b-68cd562ea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36F86B-FF9A-495B-A910-32814EAAC32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dbe945-954c-4731-8c3b-68cd562ea2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credithours</vt:lpstr>
      <vt:lpstr>marks</vt:lpstr>
      <vt:lpstr>marksnew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2025-06-16T06:46:10Z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0x0101005D3B3D608D6D3A499D0735F1D41B28EC</vt:lpwstr>
  </property>
  <property fmtid="{D5CDD505-2E9C-101B-9397-08002B2CF9AE}" pid="3" name="_dlc_DocIdItemGuid">
    <vt:lpwstr>04ec1869-c7d5-4541-9e45-7ff2d6e524cd</vt:lpwstr>
  </property>
</Properties>
</file>